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sters_degree\BET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M36" i="1"/>
  <c r="L35" i="1"/>
  <c r="M35" i="1"/>
  <c r="L34" i="1"/>
  <c r="M34" i="1"/>
  <c r="M7" i="1" l="1"/>
  <c r="L7" i="1"/>
  <c r="L33" i="1"/>
  <c r="M33" i="1"/>
  <c r="L32" i="1"/>
  <c r="M32" i="1"/>
  <c r="L31" i="1"/>
  <c r="M31" i="1"/>
  <c r="L30" i="1"/>
  <c r="M30" i="1"/>
  <c r="L29" i="1" l="1"/>
  <c r="M29" i="1"/>
  <c r="L28" i="1"/>
  <c r="M28" i="1"/>
  <c r="L27" i="1"/>
  <c r="M27" i="1"/>
  <c r="L26" i="1"/>
  <c r="M26" i="1"/>
  <c r="F12" i="1" l="1"/>
  <c r="F11" i="1"/>
  <c r="F10" i="1"/>
  <c r="F9" i="1"/>
  <c r="F8" i="1"/>
  <c r="F7" i="1"/>
  <c r="E12" i="1"/>
  <c r="E11" i="1"/>
  <c r="E10" i="1"/>
  <c r="E9" i="1"/>
  <c r="E8" i="1"/>
  <c r="E7" i="1"/>
  <c r="L25" i="1"/>
  <c r="M25" i="1"/>
  <c r="L24" i="1"/>
  <c r="M24" i="1"/>
  <c r="L23" i="1"/>
  <c r="M23" i="1"/>
  <c r="L22" i="1" l="1"/>
  <c r="M22" i="1"/>
  <c r="L21" i="1"/>
  <c r="M21" i="1"/>
  <c r="L20" i="1"/>
  <c r="M20" i="1"/>
  <c r="L19" i="1"/>
  <c r="M19" i="1"/>
  <c r="L18" i="1"/>
  <c r="M18" i="1"/>
  <c r="L17" i="1"/>
  <c r="M17" i="1"/>
  <c r="L16" i="1"/>
  <c r="M16" i="1"/>
  <c r="L15" i="1" l="1"/>
  <c r="M15" i="1"/>
  <c r="L14" i="1"/>
  <c r="M14" i="1"/>
  <c r="L13" i="1"/>
  <c r="M13" i="1"/>
  <c r="L12" i="1"/>
  <c r="M12" i="1"/>
  <c r="M8" i="1"/>
  <c r="M9" i="1"/>
  <c r="M10" i="1"/>
  <c r="M11" i="1"/>
  <c r="L8" i="1"/>
  <c r="L9" i="1"/>
  <c r="L10" i="1"/>
  <c r="L11" i="1"/>
</calcChain>
</file>

<file path=xl/sharedStrings.xml><?xml version="1.0" encoding="utf-8"?>
<sst xmlns="http://schemas.openxmlformats.org/spreadsheetml/2006/main" count="98" uniqueCount="38">
  <si>
    <t>Samples were prepared for optimal sample quanity using Table 7.1 from COULTER SA 3100 product manual</t>
  </si>
  <si>
    <t>STx-1b</t>
  </si>
  <si>
    <t>KGa-2</t>
  </si>
  <si>
    <t>IMt-1</t>
  </si>
  <si>
    <t>ISCz-1</t>
  </si>
  <si>
    <t>CCa-2</t>
  </si>
  <si>
    <t>CR</t>
  </si>
  <si>
    <t>Sample ID</t>
  </si>
  <si>
    <t>Weight (g)</t>
  </si>
  <si>
    <t>Tube weight (g)</t>
  </si>
  <si>
    <t>Tube w/ sample weight (g)</t>
  </si>
  <si>
    <t>Outgassed tube with sample weight (g)</t>
  </si>
  <si>
    <t>difference (g)</t>
  </si>
  <si>
    <t>Sample outgassed weight (g)</t>
  </si>
  <si>
    <r>
      <t>K</t>
    </r>
    <r>
      <rPr>
        <vertAlign val="superscript"/>
        <sz val="11"/>
        <color theme="1"/>
        <rFont val="Calibri"/>
        <family val="2"/>
        <scheme val="minor"/>
      </rPr>
      <t>+</t>
    </r>
  </si>
  <si>
    <r>
      <t>Na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</si>
  <si>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Ca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</si>
  <si>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Mg</t>
    </r>
    <r>
      <rPr>
        <vertAlign val="superscript"/>
        <sz val="11"/>
        <color theme="1"/>
        <rFont val="Calibri"/>
        <family val="2"/>
        <scheme val="minor"/>
      </rPr>
      <t>2+</t>
    </r>
  </si>
  <si>
    <t>C Value</t>
  </si>
  <si>
    <t>Slope</t>
  </si>
  <si>
    <t>Intercept</t>
  </si>
  <si>
    <t>Correlation Coefficient</t>
  </si>
  <si>
    <t>BET Analysis Results</t>
  </si>
  <si>
    <r>
      <t>BET Surface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/g)</t>
    </r>
  </si>
  <si>
    <r>
      <t>Monolayer Volume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/g)</t>
    </r>
  </si>
  <si>
    <r>
      <t>1 Point BET Surface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/g)</t>
    </r>
  </si>
  <si>
    <r>
      <t>Total Surface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</si>
  <si>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Values with superscripts were taken from: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</si>
  <si>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Geramian, M., Osacky, M., Ivey, D. G., Liu, Q., Etsell, H. (2016) “Effect of swelling clay minerals (montmorillonite and illite-smectite) on nonaqueous bitumen extraction from Alberta Oil 
Sands.” Energy and Fuels, American Chemical Society, 
&lt;pubs.acs.org/doi/pdf/10.1021/acs.energyfuels.6b01026&gt;, (Oct. 16, 2016).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</si>
  <si>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Miller, A., Kruichiak, J., Tellez, H., Wang, Y. (2012). “Iodide sorption to clays and the relationship to surface charge and clay texture.” Proc., Annual Radioactive Waste Management Conference, Phoenix, AZ, 1-12.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</si>
  <si>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Olphen, H. V., and Fripiat, J. J. (Eds). (1979). Data Handbook for Clay Materials and Other Nonmetallic Minerals: Pergamon Press, Inc., New York, NY. </t>
    </r>
  </si>
  <si>
    <t>Calculated sample weight using 3cc Rapi Tube for all samples except for Cca-2, which used a 9cc Rapi Tube due to higher volume of material required for testing.</t>
  </si>
  <si>
    <t>Relative Pressure Range for all samples</t>
  </si>
  <si>
    <r>
      <t>SSA values from other sources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/g)</t>
    </r>
  </si>
  <si>
    <t>Estimated sample weight based on previous literature for SSA and corrosponding BET values</t>
  </si>
  <si>
    <t>BET testing: start 11/29/16, end 12/07/2016</t>
  </si>
  <si>
    <t>to</t>
  </si>
  <si>
    <t>Relative Pressure defined: the ratio of the pressure in the sample tube to the saturation vapor pressure of the adsorbate gas (the pressure at which the adsorbate gas liquefies, N2).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</si>
</sst>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00000"/>
    <numFmt numFmtId="167" formatCode="0.00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2" fontId="0" fillId="0" borderId="3" xfId="0" applyNumberFormat="1" applyBorder="1" applyAlignment="1">
      <alignment horizontal="right"/>
    </xf>
    <xf numFmtId="0" fontId="0" fillId="0" borderId="0" xfId="0" applyFill="1"/>
    <xf numFmtId="0" fontId="0" fillId="0" borderId="1" xfId="0" applyBorder="1" applyAlignment="1">
      <alignment horizontal="center" wrapText="1"/>
    </xf>
    <xf numFmtId="164" fontId="0" fillId="0" borderId="0" xfId="0" applyNumberFormat="1"/>
    <xf numFmtId="2" fontId="0" fillId="7" borderId="0" xfId="0" applyNumberFormat="1" applyFill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7" borderId="0" xfId="0" applyFill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Sheet1!$O$7</c:f>
              <c:strCache>
                <c:ptCount val="1"/>
                <c:pt idx="0">
                  <c:v>STx-1b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Sheet1!$P$7:$P$11</c:f>
              <c:numCache>
                <c:formatCode>0.000</c:formatCode>
                <c:ptCount val="5"/>
                <c:pt idx="0">
                  <c:v>90.162999999999997</c:v>
                </c:pt>
                <c:pt idx="1">
                  <c:v>94.62</c:v>
                </c:pt>
                <c:pt idx="2">
                  <c:v>157.34</c:v>
                </c:pt>
                <c:pt idx="3">
                  <c:v>108.85</c:v>
                </c:pt>
                <c:pt idx="4">
                  <c:v>117.43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AF-4F6C-A234-3F5008369D63}"/>
            </c:ext>
          </c:extLst>
        </c:ser>
        <c:ser>
          <c:idx val="1"/>
          <c:order val="1"/>
          <c:tx>
            <c:strRef>
              <c:f>Sheet1!$O$12</c:f>
              <c:strCache>
                <c:ptCount val="1"/>
                <c:pt idx="0">
                  <c:v>KGa-2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Sheet1!$P$12:$P$16</c:f>
              <c:numCache>
                <c:formatCode>0.000</c:formatCode>
                <c:ptCount val="5"/>
                <c:pt idx="0">
                  <c:v>20.302</c:v>
                </c:pt>
                <c:pt idx="1">
                  <c:v>21.131</c:v>
                </c:pt>
                <c:pt idx="2">
                  <c:v>20.818000000000001</c:v>
                </c:pt>
                <c:pt idx="3">
                  <c:v>21.148</c:v>
                </c:pt>
                <c:pt idx="4">
                  <c:v>21.032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AF-4F6C-A234-3F5008369D63}"/>
            </c:ext>
          </c:extLst>
        </c:ser>
        <c:ser>
          <c:idx val="2"/>
          <c:order val="2"/>
          <c:tx>
            <c:strRef>
              <c:f>Sheet1!$O$17</c:f>
              <c:strCache>
                <c:ptCount val="1"/>
                <c:pt idx="0">
                  <c:v>IMt-1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Sheet1!$P$17:$P$21</c:f>
              <c:numCache>
                <c:formatCode>0.000</c:formatCode>
                <c:ptCount val="5"/>
                <c:pt idx="0">
                  <c:v>32.707000000000001</c:v>
                </c:pt>
                <c:pt idx="1">
                  <c:v>31.634</c:v>
                </c:pt>
                <c:pt idx="2">
                  <c:v>36.018999999999998</c:v>
                </c:pt>
                <c:pt idx="3">
                  <c:v>33.340000000000003</c:v>
                </c:pt>
                <c:pt idx="4">
                  <c:v>33.826999999999998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AF-4F6C-A234-3F5008369D63}"/>
            </c:ext>
          </c:extLst>
        </c:ser>
        <c:ser>
          <c:idx val="3"/>
          <c:order val="3"/>
          <c:tx>
            <c:strRef>
              <c:f>Sheet1!$O$22</c:f>
              <c:strCache>
                <c:ptCount val="1"/>
                <c:pt idx="0">
                  <c:v>ISCz-1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Sheet1!$P$22:$P$26</c:f>
              <c:numCache>
                <c:formatCode>0.000</c:formatCode>
                <c:ptCount val="5"/>
                <c:pt idx="0">
                  <c:v>33.649000000000001</c:v>
                </c:pt>
                <c:pt idx="1">
                  <c:v>32.473999999999997</c:v>
                </c:pt>
                <c:pt idx="2">
                  <c:v>44.695999999999998</c:v>
                </c:pt>
                <c:pt idx="3">
                  <c:v>38.005000000000003</c:v>
                </c:pt>
                <c:pt idx="4">
                  <c:v>32.789000000000001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AF-4F6C-A234-3F5008369D63}"/>
            </c:ext>
          </c:extLst>
        </c:ser>
        <c:ser>
          <c:idx val="4"/>
          <c:order val="4"/>
          <c:tx>
            <c:strRef>
              <c:f>Sheet1!$O$27</c:f>
              <c:strCache>
                <c:ptCount val="1"/>
                <c:pt idx="0">
                  <c:v>CCa-2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Sheet1!$P$27:$P$31</c:f>
              <c:numCache>
                <c:formatCode>0.000</c:formatCode>
                <c:ptCount val="5"/>
                <c:pt idx="0">
                  <c:v>10.677</c:v>
                </c:pt>
                <c:pt idx="1">
                  <c:v>10.250999999999999</c:v>
                </c:pt>
                <c:pt idx="2">
                  <c:v>11.727</c:v>
                </c:pt>
                <c:pt idx="3">
                  <c:v>10.103</c:v>
                </c:pt>
                <c:pt idx="4">
                  <c:v>11.323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0AF-4F6C-A234-3F5008369D63}"/>
            </c:ext>
          </c:extLst>
        </c:ser>
        <c:ser>
          <c:idx val="5"/>
          <c:order val="5"/>
          <c:tx>
            <c:strRef>
              <c:f>Sheet1!$O$32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Sheet1!$P$32:$P$36</c:f>
              <c:numCache>
                <c:formatCode>0.000</c:formatCode>
                <c:ptCount val="5"/>
                <c:pt idx="0">
                  <c:v>34.743000000000002</c:v>
                </c:pt>
                <c:pt idx="1">
                  <c:v>47.445</c:v>
                </c:pt>
                <c:pt idx="2">
                  <c:v>51.088999999999999</c:v>
                </c:pt>
                <c:pt idx="3">
                  <c:v>49.531999999999996</c:v>
                </c:pt>
                <c:pt idx="4">
                  <c:v>52.343000000000004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0AF-4F6C-A234-3F5008369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645120"/>
        <c:axId val="1222643456"/>
      </c:barChart>
      <c:catAx>
        <c:axId val="122264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>
                    <a:latin typeface="Arial" panose="020B0604020202020204" pitchFamily="34" charset="0"/>
                  </a:rPr>
                  <a:t>Clay 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222643456"/>
        <c:crosses val="autoZero"/>
        <c:auto val="0"/>
        <c:lblAlgn val="ctr"/>
        <c:lblOffset val="100"/>
        <c:noMultiLvlLbl val="0"/>
      </c:catAx>
      <c:valAx>
        <c:axId val="12226434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>
                    <a:latin typeface="Arial" panose="020B0604020202020204" pitchFamily="34" charset="0"/>
                  </a:rPr>
                  <a:t>Specific Surface Area (m</a:t>
                </a:r>
                <a:r>
                  <a:rPr lang="en-US" sz="1100" baseline="30000">
                    <a:latin typeface="Arial" panose="020B0604020202020204" pitchFamily="34" charset="0"/>
                  </a:rPr>
                  <a:t>2</a:t>
                </a:r>
                <a:r>
                  <a:rPr lang="en-US" sz="1100" baseline="0">
                    <a:latin typeface="Arial" panose="020B0604020202020204" pitchFamily="34" charset="0"/>
                  </a:rPr>
                  <a:t>/g)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22264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Sheet1!$O$7</c:f>
              <c:strCache>
                <c:ptCount val="1"/>
                <c:pt idx="0">
                  <c:v>STx-1b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Sheet1!$P$7:$P$11</c:f>
              <c:numCache>
                <c:formatCode>0.000</c:formatCode>
                <c:ptCount val="5"/>
                <c:pt idx="0">
                  <c:v>90.162999999999997</c:v>
                </c:pt>
                <c:pt idx="1">
                  <c:v>94.62</c:v>
                </c:pt>
                <c:pt idx="2">
                  <c:v>157.34</c:v>
                </c:pt>
                <c:pt idx="3">
                  <c:v>108.85</c:v>
                </c:pt>
                <c:pt idx="4">
                  <c:v>117.43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6-4899-98B2-9BC14E79AB73}"/>
            </c:ext>
          </c:extLst>
        </c:ser>
        <c:ser>
          <c:idx val="1"/>
          <c:order val="1"/>
          <c:tx>
            <c:strRef>
              <c:f>Sheet1!$O$12</c:f>
              <c:strCache>
                <c:ptCount val="1"/>
                <c:pt idx="0">
                  <c:v>KGa-2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Sheet1!$P$12:$P$16</c:f>
              <c:numCache>
                <c:formatCode>0.000</c:formatCode>
                <c:ptCount val="5"/>
                <c:pt idx="0">
                  <c:v>20.302</c:v>
                </c:pt>
                <c:pt idx="1">
                  <c:v>21.131</c:v>
                </c:pt>
                <c:pt idx="2">
                  <c:v>20.818000000000001</c:v>
                </c:pt>
                <c:pt idx="3">
                  <c:v>21.148</c:v>
                </c:pt>
                <c:pt idx="4">
                  <c:v>21.032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6-4899-98B2-9BC14E79AB73}"/>
            </c:ext>
          </c:extLst>
        </c:ser>
        <c:ser>
          <c:idx val="2"/>
          <c:order val="2"/>
          <c:tx>
            <c:strRef>
              <c:f>Sheet1!$O$17</c:f>
              <c:strCache>
                <c:ptCount val="1"/>
                <c:pt idx="0">
                  <c:v>IMt-1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Sheet1!$P$17:$P$21</c:f>
              <c:numCache>
                <c:formatCode>0.000</c:formatCode>
                <c:ptCount val="5"/>
                <c:pt idx="0">
                  <c:v>32.707000000000001</c:v>
                </c:pt>
                <c:pt idx="1">
                  <c:v>31.634</c:v>
                </c:pt>
                <c:pt idx="2">
                  <c:v>36.018999999999998</c:v>
                </c:pt>
                <c:pt idx="3">
                  <c:v>33.340000000000003</c:v>
                </c:pt>
                <c:pt idx="4">
                  <c:v>33.826999999999998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6-4899-98B2-9BC14E79AB73}"/>
            </c:ext>
          </c:extLst>
        </c:ser>
        <c:ser>
          <c:idx val="3"/>
          <c:order val="3"/>
          <c:tx>
            <c:strRef>
              <c:f>Sheet1!$O$22</c:f>
              <c:strCache>
                <c:ptCount val="1"/>
                <c:pt idx="0">
                  <c:v>ISCz-1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Sheet1!$P$22:$P$26</c:f>
              <c:numCache>
                <c:formatCode>0.000</c:formatCode>
                <c:ptCount val="5"/>
                <c:pt idx="0">
                  <c:v>33.649000000000001</c:v>
                </c:pt>
                <c:pt idx="1">
                  <c:v>32.473999999999997</c:v>
                </c:pt>
                <c:pt idx="2">
                  <c:v>44.695999999999998</c:v>
                </c:pt>
                <c:pt idx="3">
                  <c:v>38.005000000000003</c:v>
                </c:pt>
                <c:pt idx="4">
                  <c:v>32.789000000000001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C6-4899-98B2-9BC14E79AB73}"/>
            </c:ext>
          </c:extLst>
        </c:ser>
        <c:ser>
          <c:idx val="4"/>
          <c:order val="4"/>
          <c:tx>
            <c:strRef>
              <c:f>Sheet1!$O$27</c:f>
              <c:strCache>
                <c:ptCount val="1"/>
                <c:pt idx="0">
                  <c:v>CCa-2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Sheet1!$P$27:$P$31</c:f>
              <c:numCache>
                <c:formatCode>0.000</c:formatCode>
                <c:ptCount val="5"/>
                <c:pt idx="0">
                  <c:v>10.677</c:v>
                </c:pt>
                <c:pt idx="1">
                  <c:v>10.250999999999999</c:v>
                </c:pt>
                <c:pt idx="2">
                  <c:v>11.727</c:v>
                </c:pt>
                <c:pt idx="3">
                  <c:v>10.103</c:v>
                </c:pt>
                <c:pt idx="4">
                  <c:v>11.323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C6-4899-98B2-9BC14E79AB73}"/>
            </c:ext>
          </c:extLst>
        </c:ser>
        <c:ser>
          <c:idx val="5"/>
          <c:order val="5"/>
          <c:tx>
            <c:strRef>
              <c:f>Sheet1!$O$32</c:f>
              <c:strCache>
                <c:ptCount val="1"/>
                <c:pt idx="0">
                  <c:v>CR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Lit>
              <c:ptCount val="5"/>
              <c:pt idx="0">
                <c:v>Untreated</c:v>
              </c:pt>
              <c:pt idx="1">
                <c:v> Ca2+</c:v>
              </c:pt>
              <c:pt idx="2">
                <c:v> Mg2+</c:v>
              </c:pt>
              <c:pt idx="3">
                <c:v> Na+</c:v>
              </c:pt>
              <c:pt idx="4">
                <c:v> K+</c:v>
              </c:pt>
            </c:strLit>
          </c:cat>
          <c:val>
            <c:numRef>
              <c:f>Sheet1!$P$32:$P$36</c:f>
              <c:numCache>
                <c:formatCode>0.000</c:formatCode>
                <c:ptCount val="5"/>
                <c:pt idx="0">
                  <c:v>34.743000000000002</c:v>
                </c:pt>
                <c:pt idx="1">
                  <c:v>47.445</c:v>
                </c:pt>
                <c:pt idx="2">
                  <c:v>51.088999999999999</c:v>
                </c:pt>
                <c:pt idx="3">
                  <c:v>49.531999999999996</c:v>
                </c:pt>
                <c:pt idx="4">
                  <c:v>52.343000000000004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C6-4899-98B2-9BC14E79A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806736"/>
        <c:axId val="1264808816"/>
      </c:lineChart>
      <c:catAx>
        <c:axId val="126480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Clay 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264808816"/>
        <c:crosses val="autoZero"/>
        <c:auto val="1"/>
        <c:lblAlgn val="ctr"/>
        <c:lblOffset val="100"/>
        <c:noMultiLvlLbl val="0"/>
      </c:catAx>
      <c:valAx>
        <c:axId val="12648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Specific Surface Area (m</a:t>
                </a:r>
                <a:r>
                  <a:rPr lang="en-US" sz="110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/g)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26480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38</xdr:row>
      <xdr:rowOff>19049</xdr:rowOff>
    </xdr:from>
    <xdr:to>
      <xdr:col>23</xdr:col>
      <xdr:colOff>85725</xdr:colOff>
      <xdr:row>62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38</xdr:row>
      <xdr:rowOff>9525</xdr:rowOff>
    </xdr:from>
    <xdr:to>
      <xdr:col>13</xdr:col>
      <xdr:colOff>457200</xdr:colOff>
      <xdr:row>62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topLeftCell="F1" workbookViewId="0">
      <selection activeCell="W36" sqref="W36"/>
    </sheetView>
  </sheetViews>
  <sheetFormatPr defaultRowHeight="15" x14ac:dyDescent="0.25"/>
  <cols>
    <col min="3" max="4" width="12.42578125" customWidth="1"/>
    <col min="5" max="5" width="13.7109375" customWidth="1"/>
    <col min="6" max="6" width="19.7109375" customWidth="1"/>
    <col min="9" max="9" width="14" customWidth="1"/>
    <col min="10" max="10" width="14.85546875" customWidth="1"/>
    <col min="11" max="11" width="21.7109375" customWidth="1"/>
    <col min="12" max="12" width="10.140625" customWidth="1"/>
    <col min="13" max="13" width="18.85546875" customWidth="1"/>
    <col min="16" max="16" width="13.140625" customWidth="1"/>
    <col min="17" max="17" width="15.5703125" customWidth="1"/>
    <col min="18" max="18" width="12.140625" customWidth="1"/>
    <col min="19" max="19" width="11.7109375" customWidth="1"/>
    <col min="20" max="20" width="13.7109375" customWidth="1"/>
    <col min="21" max="21" width="14.140625" customWidth="1"/>
    <col min="22" max="22" width="19.28515625" customWidth="1"/>
    <col min="23" max="23" width="13.5703125" customWidth="1"/>
  </cols>
  <sheetData>
    <row r="1" spans="1:23" x14ac:dyDescent="0.25">
      <c r="A1" s="35" t="s">
        <v>35</v>
      </c>
      <c r="B1" s="35"/>
      <c r="C1" s="35"/>
      <c r="D1" s="35"/>
      <c r="O1" s="31" t="s">
        <v>32</v>
      </c>
      <c r="P1" s="31"/>
      <c r="Q1" s="31"/>
      <c r="R1" s="27">
        <v>0.05</v>
      </c>
      <c r="S1" s="27" t="s">
        <v>36</v>
      </c>
      <c r="T1" s="27">
        <v>0.2</v>
      </c>
    </row>
    <row r="2" spans="1:23" x14ac:dyDescent="0.25">
      <c r="A2" s="1" t="s">
        <v>0</v>
      </c>
      <c r="B2" s="1"/>
      <c r="C2" s="1"/>
      <c r="D2" s="1"/>
      <c r="E2" s="1"/>
      <c r="F2" s="1"/>
      <c r="G2" s="1"/>
      <c r="H2" s="1"/>
      <c r="I2" s="24"/>
      <c r="J2" s="24"/>
      <c r="K2" s="24"/>
      <c r="O2" s="38" t="s">
        <v>37</v>
      </c>
      <c r="P2" s="38"/>
      <c r="Q2" s="38"/>
      <c r="R2" s="38"/>
      <c r="S2" s="38"/>
      <c r="T2" s="38"/>
      <c r="U2" s="38"/>
      <c r="V2" s="38"/>
    </row>
    <row r="3" spans="1:23" x14ac:dyDescent="0.25">
      <c r="O3" s="38"/>
      <c r="P3" s="38"/>
      <c r="Q3" s="38"/>
      <c r="R3" s="38"/>
      <c r="S3" s="38"/>
      <c r="T3" s="38"/>
      <c r="U3" s="38"/>
      <c r="V3" s="38"/>
    </row>
    <row r="4" spans="1:23" x14ac:dyDescent="0.25">
      <c r="A4" s="34" t="s">
        <v>34</v>
      </c>
      <c r="B4" s="34"/>
      <c r="C4" s="34"/>
      <c r="D4" s="34"/>
      <c r="E4" s="34"/>
      <c r="F4" s="34"/>
      <c r="H4" s="34" t="s">
        <v>31</v>
      </c>
      <c r="I4" s="34"/>
      <c r="J4" s="34"/>
      <c r="K4" s="34"/>
      <c r="L4" s="34"/>
      <c r="M4" s="34"/>
    </row>
    <row r="5" spans="1:23" x14ac:dyDescent="0.25">
      <c r="A5" s="34"/>
      <c r="B5" s="34"/>
      <c r="C5" s="34"/>
      <c r="D5" s="34"/>
      <c r="E5" s="34"/>
      <c r="F5" s="34"/>
      <c r="H5" s="34"/>
      <c r="I5" s="34"/>
      <c r="J5" s="34"/>
      <c r="K5" s="34"/>
      <c r="L5" s="34"/>
      <c r="M5" s="34"/>
      <c r="O5" s="39" t="s">
        <v>22</v>
      </c>
      <c r="P5" s="39"/>
      <c r="Q5" s="39"/>
      <c r="R5" s="39"/>
      <c r="S5" s="39"/>
      <c r="T5" s="39"/>
      <c r="U5" s="39"/>
      <c r="V5" s="39"/>
      <c r="W5" s="39"/>
    </row>
    <row r="6" spans="1:23" ht="31.5" customHeight="1" x14ac:dyDescent="0.25">
      <c r="A6" s="3" t="s">
        <v>7</v>
      </c>
      <c r="B6" s="25" t="s">
        <v>8</v>
      </c>
      <c r="C6" s="32" t="s">
        <v>33</v>
      </c>
      <c r="D6" s="33"/>
      <c r="E6" s="4" t="s">
        <v>23</v>
      </c>
      <c r="F6" s="4" t="s">
        <v>25</v>
      </c>
      <c r="H6" s="3" t="s">
        <v>7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O6" s="3" t="s">
        <v>7</v>
      </c>
      <c r="P6" s="4" t="s">
        <v>23</v>
      </c>
      <c r="Q6" s="4" t="s">
        <v>24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25</v>
      </c>
      <c r="W6" s="4" t="s">
        <v>26</v>
      </c>
    </row>
    <row r="7" spans="1:23" ht="17.25" x14ac:dyDescent="0.25">
      <c r="A7" s="15" t="s">
        <v>1</v>
      </c>
      <c r="B7" s="20">
        <v>0.15</v>
      </c>
      <c r="C7" s="23">
        <v>83.8</v>
      </c>
      <c r="D7" s="21">
        <v>1</v>
      </c>
      <c r="E7" s="20">
        <f>P7</f>
        <v>90.162999999999997</v>
      </c>
      <c r="F7" s="28">
        <f>V7</f>
        <v>88.415000000000006</v>
      </c>
      <c r="H7" s="5" t="s">
        <v>1</v>
      </c>
      <c r="I7" s="6">
        <v>27.125</v>
      </c>
      <c r="J7" s="6">
        <v>27.274999999999999</v>
      </c>
      <c r="K7" s="6">
        <v>27.262</v>
      </c>
      <c r="L7" s="6">
        <f t="shared" ref="L7:L36" si="0">J7-K7</f>
        <v>1.2999999999998124E-2</v>
      </c>
      <c r="M7" s="6">
        <f t="shared" ref="M7:M36" si="1">K7-I7</f>
        <v>0.13700000000000045</v>
      </c>
      <c r="N7" s="26"/>
      <c r="O7" s="5" t="s">
        <v>1</v>
      </c>
      <c r="P7" s="6">
        <v>90.162999999999997</v>
      </c>
      <c r="Q7" s="7">
        <v>20.7516</v>
      </c>
      <c r="R7" s="7">
        <v>118.0801</v>
      </c>
      <c r="S7" s="8">
        <v>4.7863999999999997E-2</v>
      </c>
      <c r="T7" s="8">
        <v>4.0900000000000002E-4</v>
      </c>
      <c r="U7" s="9">
        <v>0.99999000000000005</v>
      </c>
      <c r="V7" s="6">
        <v>88.415000000000006</v>
      </c>
      <c r="W7" s="6">
        <v>12.352</v>
      </c>
    </row>
    <row r="8" spans="1:23" ht="17.25" x14ac:dyDescent="0.25">
      <c r="A8" s="15" t="s">
        <v>2</v>
      </c>
      <c r="B8" s="20">
        <v>0.3</v>
      </c>
      <c r="C8" s="23">
        <v>23.5</v>
      </c>
      <c r="D8" s="21">
        <v>1</v>
      </c>
      <c r="E8" s="20">
        <f>P12</f>
        <v>20.302</v>
      </c>
      <c r="F8" s="28">
        <f>V12</f>
        <v>19.986000000000001</v>
      </c>
      <c r="H8" s="5" t="s">
        <v>16</v>
      </c>
      <c r="I8" s="6">
        <v>27.152000000000001</v>
      </c>
      <c r="J8" s="6">
        <v>27.279</v>
      </c>
      <c r="K8" s="6">
        <v>27.268999999999998</v>
      </c>
      <c r="L8" s="6">
        <f t="shared" si="0"/>
        <v>1.0000000000001563E-2</v>
      </c>
      <c r="M8" s="6">
        <f t="shared" si="1"/>
        <v>0.11699999999999733</v>
      </c>
      <c r="O8" s="5" t="s">
        <v>16</v>
      </c>
      <c r="P8" s="6">
        <v>94.62</v>
      </c>
      <c r="Q8" s="7">
        <v>21.739699999999999</v>
      </c>
      <c r="R8" s="7">
        <v>121.605</v>
      </c>
      <c r="S8" s="8">
        <v>4.5621000000000002E-2</v>
      </c>
      <c r="T8" s="8">
        <v>3.7800000000000003E-4</v>
      </c>
      <c r="U8" s="9">
        <v>1</v>
      </c>
      <c r="V8" s="6">
        <v>92.837999999999994</v>
      </c>
      <c r="W8" s="6">
        <v>11.071</v>
      </c>
    </row>
    <row r="9" spans="1:23" ht="17.25" x14ac:dyDescent="0.25">
      <c r="A9" s="15" t="s">
        <v>3</v>
      </c>
      <c r="B9" s="20">
        <v>0.15</v>
      </c>
      <c r="C9" s="23">
        <v>31.5</v>
      </c>
      <c r="D9" s="21">
        <v>2</v>
      </c>
      <c r="E9" s="20">
        <f>P17</f>
        <v>32.707000000000001</v>
      </c>
      <c r="F9" s="28">
        <f>V17</f>
        <v>32.438000000000002</v>
      </c>
      <c r="H9" s="5" t="s">
        <v>17</v>
      </c>
      <c r="I9" s="6">
        <v>26.959</v>
      </c>
      <c r="J9" s="6">
        <v>27.143000000000001</v>
      </c>
      <c r="K9" s="6">
        <v>27.126000000000001</v>
      </c>
      <c r="L9" s="6">
        <f t="shared" si="0"/>
        <v>1.699999999999946E-2</v>
      </c>
      <c r="M9" s="6">
        <f t="shared" si="1"/>
        <v>0.16700000000000159</v>
      </c>
      <c r="O9" s="5" t="s">
        <v>17</v>
      </c>
      <c r="P9" s="6">
        <v>157.34</v>
      </c>
      <c r="Q9" s="7">
        <v>36.149500000000003</v>
      </c>
      <c r="R9" s="7">
        <v>280.54829999999998</v>
      </c>
      <c r="S9" s="8">
        <v>2.7564000000000002E-2</v>
      </c>
      <c r="T9" s="8">
        <v>9.8999999999999994E-5</v>
      </c>
      <c r="U9" s="9">
        <v>0.99987000000000004</v>
      </c>
      <c r="V9" s="6">
        <v>156.04</v>
      </c>
      <c r="W9" s="6">
        <v>26.274999999999999</v>
      </c>
    </row>
    <row r="10" spans="1:23" ht="17.25" x14ac:dyDescent="0.25">
      <c r="A10" s="15" t="s">
        <v>4</v>
      </c>
      <c r="B10" s="20">
        <v>0.15</v>
      </c>
      <c r="C10" s="23">
        <v>50.4</v>
      </c>
      <c r="D10" s="21">
        <v>3</v>
      </c>
      <c r="E10" s="20">
        <f>P22</f>
        <v>33.649000000000001</v>
      </c>
      <c r="F10" s="28">
        <f>V22</f>
        <v>33.122</v>
      </c>
      <c r="H10" s="5" t="s">
        <v>15</v>
      </c>
      <c r="I10" s="6">
        <v>27.132999999999999</v>
      </c>
      <c r="J10" s="6">
        <v>27.3</v>
      </c>
      <c r="K10" s="6">
        <v>27.285</v>
      </c>
      <c r="L10" s="6">
        <f t="shared" si="0"/>
        <v>1.5000000000000568E-2</v>
      </c>
      <c r="M10" s="6">
        <f t="shared" si="1"/>
        <v>0.15200000000000102</v>
      </c>
      <c r="O10" s="5" t="s">
        <v>15</v>
      </c>
      <c r="P10" s="6">
        <v>108.85</v>
      </c>
      <c r="Q10" s="7">
        <v>25.008299999999998</v>
      </c>
      <c r="R10" s="7">
        <v>175.01939999999999</v>
      </c>
      <c r="S10" s="8">
        <v>3.9758000000000002E-2</v>
      </c>
      <c r="T10" s="8">
        <v>2.2800000000000001E-4</v>
      </c>
      <c r="U10" s="9">
        <v>1</v>
      </c>
      <c r="V10" s="6">
        <v>107.41</v>
      </c>
      <c r="W10" s="6">
        <v>16.545000000000002</v>
      </c>
    </row>
    <row r="11" spans="1:23" ht="17.25" x14ac:dyDescent="0.25">
      <c r="A11" s="15" t="s">
        <v>5</v>
      </c>
      <c r="B11" s="20">
        <v>1</v>
      </c>
      <c r="C11" s="23">
        <v>8</v>
      </c>
      <c r="D11" s="21">
        <v>2</v>
      </c>
      <c r="E11" s="20">
        <f>P27</f>
        <v>10.677</v>
      </c>
      <c r="F11" s="28">
        <f>V27</f>
        <v>10.531000000000001</v>
      </c>
      <c r="H11" s="5" t="s">
        <v>14</v>
      </c>
      <c r="I11" s="6">
        <v>27.16</v>
      </c>
      <c r="J11" s="6">
        <v>27.332999999999998</v>
      </c>
      <c r="K11" s="6">
        <v>27.317</v>
      </c>
      <c r="L11" s="6">
        <f t="shared" si="0"/>
        <v>1.5999999999998238E-2</v>
      </c>
      <c r="M11" s="6">
        <f t="shared" si="1"/>
        <v>0.15700000000000003</v>
      </c>
      <c r="O11" s="5" t="s">
        <v>14</v>
      </c>
      <c r="P11" s="6">
        <v>117.43</v>
      </c>
      <c r="Q11" s="7">
        <v>26.980499999999999</v>
      </c>
      <c r="R11" s="7">
        <v>159.32230000000001</v>
      </c>
      <c r="S11" s="8">
        <v>3.6831000000000003E-2</v>
      </c>
      <c r="T11" s="8">
        <v>2.33E-4</v>
      </c>
      <c r="U11" s="9">
        <v>1</v>
      </c>
      <c r="V11" s="6">
        <v>115.73</v>
      </c>
      <c r="W11" s="6">
        <v>18.436</v>
      </c>
    </row>
    <row r="12" spans="1:23" x14ac:dyDescent="0.25">
      <c r="A12" s="15" t="s">
        <v>6</v>
      </c>
      <c r="B12" s="20">
        <v>0.3</v>
      </c>
      <c r="C12" s="23">
        <v>16</v>
      </c>
      <c r="D12" s="22"/>
      <c r="E12" s="20">
        <f>P32</f>
        <v>34.743000000000002</v>
      </c>
      <c r="F12" s="28">
        <f>V32</f>
        <v>34.116999999999997</v>
      </c>
      <c r="H12" s="15" t="s">
        <v>2</v>
      </c>
      <c r="I12" s="16">
        <v>26.956</v>
      </c>
      <c r="J12" s="16">
        <v>27.266999999999999</v>
      </c>
      <c r="K12" s="16">
        <v>27.265999999999998</v>
      </c>
      <c r="L12" s="16">
        <f t="shared" si="0"/>
        <v>1.0000000000012221E-3</v>
      </c>
      <c r="M12" s="16">
        <f t="shared" si="1"/>
        <v>0.30999999999999872</v>
      </c>
      <c r="O12" s="10" t="s">
        <v>2</v>
      </c>
      <c r="P12" s="11">
        <v>20.302</v>
      </c>
      <c r="Q12" s="12">
        <v>4.6645000000000003</v>
      </c>
      <c r="R12" s="12">
        <v>147.82400000000001</v>
      </c>
      <c r="S12" s="13">
        <v>0.21293599999999999</v>
      </c>
      <c r="T12" s="13">
        <v>1.4499999999999999E-3</v>
      </c>
      <c r="U12" s="14">
        <v>0.99999000000000005</v>
      </c>
      <c r="V12" s="11">
        <v>19.986000000000001</v>
      </c>
      <c r="W12" s="11">
        <v>6.2939999999999996</v>
      </c>
    </row>
    <row r="13" spans="1:23" ht="17.25" customHeight="1" x14ac:dyDescent="0.25">
      <c r="A13" s="40" t="s">
        <v>27</v>
      </c>
      <c r="B13" s="40"/>
      <c r="C13" s="40"/>
      <c r="D13" s="40"/>
      <c r="E13" s="40"/>
      <c r="F13" s="40"/>
      <c r="G13" s="41"/>
      <c r="H13" s="15" t="s">
        <v>16</v>
      </c>
      <c r="I13" s="16">
        <v>27.125</v>
      </c>
      <c r="J13" s="16">
        <v>27.512</v>
      </c>
      <c r="K13" s="16">
        <v>27.510999999999999</v>
      </c>
      <c r="L13" s="16">
        <f t="shared" si="0"/>
        <v>1.0000000000012221E-3</v>
      </c>
      <c r="M13" s="16">
        <f t="shared" si="1"/>
        <v>0.38599999999999923</v>
      </c>
      <c r="O13" s="15" t="s">
        <v>16</v>
      </c>
      <c r="P13" s="16">
        <v>21.131</v>
      </c>
      <c r="Q13" s="17">
        <v>4.8548999999999998</v>
      </c>
      <c r="R13" s="17">
        <v>113.8319</v>
      </c>
      <c r="S13" s="18">
        <v>0.20416699999999999</v>
      </c>
      <c r="T13" s="18">
        <v>1.8090000000000001E-3</v>
      </c>
      <c r="U13" s="19">
        <v>0.99994000000000005</v>
      </c>
      <c r="V13" s="16">
        <v>20.706</v>
      </c>
      <c r="W13" s="16">
        <v>8.1560000000000006</v>
      </c>
    </row>
    <row r="14" spans="1:23" ht="17.25" x14ac:dyDescent="0.25">
      <c r="A14" s="38" t="s">
        <v>30</v>
      </c>
      <c r="B14" s="38"/>
      <c r="C14" s="38"/>
      <c r="D14" s="38"/>
      <c r="E14" s="38"/>
      <c r="F14" s="38"/>
      <c r="G14" s="42"/>
      <c r="H14" s="15" t="s">
        <v>17</v>
      </c>
      <c r="I14" s="16">
        <v>27.151</v>
      </c>
      <c r="J14" s="16">
        <v>27.452000000000002</v>
      </c>
      <c r="K14" s="16">
        <v>27.451000000000001</v>
      </c>
      <c r="L14" s="16">
        <f t="shared" si="0"/>
        <v>1.0000000000012221E-3</v>
      </c>
      <c r="M14" s="16">
        <f t="shared" si="1"/>
        <v>0.30000000000000071</v>
      </c>
      <c r="O14" s="15" t="s">
        <v>17</v>
      </c>
      <c r="P14" s="16">
        <v>20.818000000000001</v>
      </c>
      <c r="Q14" s="17">
        <v>4.7830000000000004</v>
      </c>
      <c r="R14" s="17">
        <v>135.69630000000001</v>
      </c>
      <c r="S14" s="18">
        <v>0.20753199999999999</v>
      </c>
      <c r="T14" s="18">
        <v>1.5410000000000001E-3</v>
      </c>
      <c r="U14" s="19">
        <v>0.99997999999999998</v>
      </c>
      <c r="V14" s="16">
        <v>20.466000000000001</v>
      </c>
      <c r="W14" s="16">
        <v>6.2450000000000001</v>
      </c>
    </row>
    <row r="15" spans="1:23" ht="17.25" x14ac:dyDescent="0.25">
      <c r="A15" s="38"/>
      <c r="B15" s="38"/>
      <c r="C15" s="38"/>
      <c r="D15" s="38"/>
      <c r="E15" s="38"/>
      <c r="F15" s="38"/>
      <c r="G15" s="42"/>
      <c r="H15" s="15" t="s">
        <v>15</v>
      </c>
      <c r="I15" s="16">
        <v>26.959</v>
      </c>
      <c r="J15" s="16">
        <v>27.259</v>
      </c>
      <c r="K15" s="16">
        <v>27.257999999999999</v>
      </c>
      <c r="L15" s="16">
        <f t="shared" si="0"/>
        <v>1.0000000000012221E-3</v>
      </c>
      <c r="M15" s="16">
        <f t="shared" si="1"/>
        <v>0.29899999999999949</v>
      </c>
      <c r="O15" s="15" t="s">
        <v>15</v>
      </c>
      <c r="P15" s="16">
        <v>21.148</v>
      </c>
      <c r="Q15" s="17">
        <v>4.0590000000000002</v>
      </c>
      <c r="R15" s="17">
        <v>166.40119999999999</v>
      </c>
      <c r="S15" s="18">
        <v>0.204565</v>
      </c>
      <c r="T15" s="18">
        <v>1.237E-3</v>
      </c>
      <c r="U15" s="19">
        <v>0.99997999999999998</v>
      </c>
      <c r="V15" s="16">
        <v>20.856000000000002</v>
      </c>
      <c r="W15" s="16">
        <v>6.3230000000000004</v>
      </c>
    </row>
    <row r="16" spans="1:23" ht="17.25" x14ac:dyDescent="0.25">
      <c r="A16" s="38"/>
      <c r="B16" s="38"/>
      <c r="C16" s="38"/>
      <c r="D16" s="38"/>
      <c r="E16" s="38"/>
      <c r="F16" s="38"/>
      <c r="G16" s="42"/>
      <c r="H16" s="15" t="s">
        <v>14</v>
      </c>
      <c r="I16" s="16">
        <v>27.125</v>
      </c>
      <c r="J16" s="16">
        <v>27.437000000000001</v>
      </c>
      <c r="K16" s="16">
        <v>27.436</v>
      </c>
      <c r="L16" s="16">
        <f t="shared" si="0"/>
        <v>1.0000000000012221E-3</v>
      </c>
      <c r="M16" s="16">
        <f t="shared" si="1"/>
        <v>0.31099999999999994</v>
      </c>
      <c r="O16" s="15" t="s">
        <v>14</v>
      </c>
      <c r="P16" s="16">
        <v>21.032</v>
      </c>
      <c r="Q16" s="17">
        <v>4.8322000000000003</v>
      </c>
      <c r="R16" s="17">
        <v>110.8372</v>
      </c>
      <c r="S16" s="18">
        <v>0.20507800000000001</v>
      </c>
      <c r="T16" s="18">
        <v>1.867E-3</v>
      </c>
      <c r="U16" s="19">
        <v>0.99992000000000003</v>
      </c>
      <c r="V16" s="16">
        <v>20.597999999999999</v>
      </c>
      <c r="W16" s="16">
        <v>6.5410000000000004</v>
      </c>
    </row>
    <row r="17" spans="1:23" ht="15" customHeight="1" x14ac:dyDescent="0.25">
      <c r="A17" s="38" t="s">
        <v>29</v>
      </c>
      <c r="B17" s="38"/>
      <c r="C17" s="38"/>
      <c r="D17" s="38"/>
      <c r="E17" s="38"/>
      <c r="F17" s="38"/>
      <c r="G17" s="42"/>
      <c r="H17" s="5" t="s">
        <v>3</v>
      </c>
      <c r="I17" s="6">
        <v>27.149000000000001</v>
      </c>
      <c r="J17" s="6">
        <v>27.308</v>
      </c>
      <c r="K17" s="6">
        <v>27.305</v>
      </c>
      <c r="L17" s="6">
        <f t="shared" si="0"/>
        <v>3.0000000000001137E-3</v>
      </c>
      <c r="M17" s="6">
        <f t="shared" si="1"/>
        <v>0.15599999999999881</v>
      </c>
      <c r="O17" s="5" t="s">
        <v>3</v>
      </c>
      <c r="P17" s="6">
        <v>32.707000000000001</v>
      </c>
      <c r="Q17" s="7">
        <v>7.5148000000000001</v>
      </c>
      <c r="R17" s="7">
        <v>280.95269999999999</v>
      </c>
      <c r="S17" s="8">
        <v>0.13259699999999999</v>
      </c>
      <c r="T17" s="8">
        <v>4.7399999999999997E-4</v>
      </c>
      <c r="U17" s="9">
        <v>0.99997000000000003</v>
      </c>
      <c r="V17" s="6">
        <v>32.438000000000002</v>
      </c>
      <c r="W17" s="6">
        <v>5.1020000000000003</v>
      </c>
    </row>
    <row r="18" spans="1:23" ht="17.25" x14ac:dyDescent="0.25">
      <c r="A18" s="38"/>
      <c r="B18" s="38"/>
      <c r="C18" s="38"/>
      <c r="D18" s="38"/>
      <c r="E18" s="38"/>
      <c r="F18" s="38"/>
      <c r="G18" s="42"/>
      <c r="H18" s="5" t="s">
        <v>16</v>
      </c>
      <c r="I18" s="6">
        <v>26.956</v>
      </c>
      <c r="J18" s="6">
        <v>27.12</v>
      </c>
      <c r="K18" s="6">
        <v>27.114999999999998</v>
      </c>
      <c r="L18" s="6">
        <f t="shared" si="0"/>
        <v>5.000000000002558E-3</v>
      </c>
      <c r="M18" s="6">
        <f t="shared" si="1"/>
        <v>0.15899999999999892</v>
      </c>
      <c r="N18" s="26"/>
      <c r="O18" s="5" t="s">
        <v>16</v>
      </c>
      <c r="P18" s="6">
        <v>31.634</v>
      </c>
      <c r="Q18" s="7">
        <v>7.2680999999999996</v>
      </c>
      <c r="R18" s="7">
        <v>218.54310000000001</v>
      </c>
      <c r="S18" s="8">
        <v>0.136957</v>
      </c>
      <c r="T18" s="8">
        <v>6.3000000000000003E-4</v>
      </c>
      <c r="U18" s="9">
        <v>0.99999000000000005</v>
      </c>
      <c r="V18" s="6">
        <v>31.3</v>
      </c>
      <c r="W18" s="6">
        <v>5.03</v>
      </c>
    </row>
    <row r="19" spans="1:23" ht="17.25" x14ac:dyDescent="0.25">
      <c r="A19" s="38"/>
      <c r="B19" s="38"/>
      <c r="C19" s="38"/>
      <c r="D19" s="38"/>
      <c r="E19" s="38"/>
      <c r="F19" s="38"/>
      <c r="G19" s="42"/>
      <c r="H19" s="5" t="s">
        <v>17</v>
      </c>
      <c r="I19" s="6">
        <v>27.123999999999999</v>
      </c>
      <c r="J19" s="6">
        <v>27.297000000000001</v>
      </c>
      <c r="K19" s="6">
        <v>27.292000000000002</v>
      </c>
      <c r="L19" s="6">
        <f t="shared" si="0"/>
        <v>4.9999999999990052E-3</v>
      </c>
      <c r="M19" s="6">
        <f t="shared" si="1"/>
        <v>0.16800000000000281</v>
      </c>
      <c r="N19" s="26"/>
      <c r="O19" s="5" t="s">
        <v>17</v>
      </c>
      <c r="P19" s="6">
        <v>36.018999999999998</v>
      </c>
      <c r="Q19" s="7">
        <v>8.2756000000000007</v>
      </c>
      <c r="R19" s="7">
        <v>326.1114</v>
      </c>
      <c r="S19" s="8">
        <v>0.120467</v>
      </c>
      <c r="T19" s="8">
        <v>3.7100000000000002E-4</v>
      </c>
      <c r="U19" s="9">
        <v>0.99995000000000001</v>
      </c>
      <c r="V19" s="6">
        <v>35.762999999999998</v>
      </c>
      <c r="W19" s="6">
        <v>6.0510000000000002</v>
      </c>
    </row>
    <row r="20" spans="1:23" ht="17.25" customHeight="1" x14ac:dyDescent="0.25">
      <c r="A20" s="36" t="s">
        <v>28</v>
      </c>
      <c r="B20" s="36"/>
      <c r="C20" s="36"/>
      <c r="D20" s="36"/>
      <c r="E20" s="36"/>
      <c r="F20" s="36"/>
      <c r="G20" s="37"/>
      <c r="H20" s="5" t="s">
        <v>15</v>
      </c>
      <c r="I20" s="6">
        <v>27.15</v>
      </c>
      <c r="J20" s="6">
        <v>27.323</v>
      </c>
      <c r="K20" s="6">
        <v>27.321000000000002</v>
      </c>
      <c r="L20" s="6">
        <f t="shared" si="0"/>
        <v>1.9999999999988916E-3</v>
      </c>
      <c r="M20" s="6">
        <f t="shared" si="1"/>
        <v>0.17100000000000293</v>
      </c>
      <c r="N20" s="26"/>
      <c r="O20" s="5" t="s">
        <v>15</v>
      </c>
      <c r="P20" s="6">
        <v>33.340000000000003</v>
      </c>
      <c r="Q20" s="7">
        <v>7.6600999999999999</v>
      </c>
      <c r="R20" s="7">
        <v>243.89230000000001</v>
      </c>
      <c r="S20" s="8">
        <v>0.13001199999999999</v>
      </c>
      <c r="T20" s="8">
        <v>5.3499999999999999E-4</v>
      </c>
      <c r="U20" s="9">
        <v>0.99997999999999998</v>
      </c>
      <c r="V20" s="6">
        <v>33.024000000000001</v>
      </c>
      <c r="W20" s="6">
        <v>5.7009999999999996</v>
      </c>
    </row>
    <row r="21" spans="1:23" ht="17.25" customHeight="1" x14ac:dyDescent="0.25">
      <c r="A21" s="36"/>
      <c r="B21" s="36"/>
      <c r="C21" s="36"/>
      <c r="D21" s="36"/>
      <c r="E21" s="36"/>
      <c r="F21" s="36"/>
      <c r="G21" s="37"/>
      <c r="H21" s="5" t="s">
        <v>14</v>
      </c>
      <c r="I21" s="6">
        <v>26.957000000000001</v>
      </c>
      <c r="J21" s="6">
        <v>27.114999999999998</v>
      </c>
      <c r="K21" s="6">
        <v>27.113</v>
      </c>
      <c r="L21" s="6">
        <f t="shared" si="0"/>
        <v>1.9999999999988916E-3</v>
      </c>
      <c r="M21" s="6">
        <f t="shared" si="1"/>
        <v>0.15599999999999881</v>
      </c>
      <c r="N21" s="26"/>
      <c r="O21" s="5" t="s">
        <v>14</v>
      </c>
      <c r="P21" s="6">
        <v>33.826999999999998</v>
      </c>
      <c r="Q21" s="7">
        <v>7.7718999999999996</v>
      </c>
      <c r="R21" s="7">
        <v>219.1952</v>
      </c>
      <c r="S21" s="8">
        <v>0.128081</v>
      </c>
      <c r="T21" s="8">
        <v>5.8699999999999996E-4</v>
      </c>
      <c r="U21" s="9">
        <v>0.99999000000000005</v>
      </c>
      <c r="V21" s="6">
        <v>33.47</v>
      </c>
      <c r="W21" s="6">
        <v>5.2770000000000001</v>
      </c>
    </row>
    <row r="22" spans="1:23" x14ac:dyDescent="0.25">
      <c r="A22" s="36"/>
      <c r="B22" s="36"/>
      <c r="C22" s="36"/>
      <c r="D22" s="36"/>
      <c r="E22" s="36"/>
      <c r="F22" s="36"/>
      <c r="G22" s="37"/>
      <c r="H22" s="15" t="s">
        <v>4</v>
      </c>
      <c r="I22" s="16">
        <v>27.123999999999999</v>
      </c>
      <c r="J22" s="16">
        <v>27.28</v>
      </c>
      <c r="K22" s="16">
        <v>27.276</v>
      </c>
      <c r="L22" s="16">
        <f t="shared" si="0"/>
        <v>4.0000000000013358E-3</v>
      </c>
      <c r="M22" s="16">
        <f t="shared" si="1"/>
        <v>0.15200000000000102</v>
      </c>
      <c r="N22" s="26"/>
      <c r="O22" s="10" t="s">
        <v>4</v>
      </c>
      <c r="P22" s="11">
        <v>33.649000000000001</v>
      </c>
      <c r="Q22" s="12">
        <v>7.7312000000000003</v>
      </c>
      <c r="R22" s="12">
        <v>146.52760000000001</v>
      </c>
      <c r="S22" s="13">
        <v>0.12846399999999999</v>
      </c>
      <c r="T22" s="13">
        <v>8.83E-4</v>
      </c>
      <c r="U22" s="14">
        <v>1</v>
      </c>
      <c r="V22" s="11">
        <v>33.122</v>
      </c>
      <c r="W22" s="11">
        <v>5.1150000000000002</v>
      </c>
    </row>
    <row r="23" spans="1:23" ht="17.25" x14ac:dyDescent="0.25">
      <c r="A23" s="36"/>
      <c r="B23" s="36"/>
      <c r="C23" s="36"/>
      <c r="D23" s="36"/>
      <c r="E23" s="36"/>
      <c r="F23" s="36"/>
      <c r="G23" s="37"/>
      <c r="H23" s="15" t="s">
        <v>16</v>
      </c>
      <c r="I23" s="16">
        <v>27.149000000000001</v>
      </c>
      <c r="J23" s="16">
        <v>27.295000000000002</v>
      </c>
      <c r="K23" s="16">
        <v>27.291</v>
      </c>
      <c r="L23" s="16">
        <f t="shared" si="0"/>
        <v>4.0000000000013358E-3</v>
      </c>
      <c r="M23" s="16">
        <f t="shared" si="1"/>
        <v>0.14199999999999946</v>
      </c>
      <c r="N23" s="26"/>
      <c r="O23" s="15" t="s">
        <v>16</v>
      </c>
      <c r="P23" s="16">
        <v>32.473999999999997</v>
      </c>
      <c r="Q23" s="17">
        <v>7.4611000000000001</v>
      </c>
      <c r="R23" s="17">
        <v>73.268699999999995</v>
      </c>
      <c r="S23" s="18">
        <v>0.13219900000000001</v>
      </c>
      <c r="T23" s="18">
        <v>1.8289999999999999E-3</v>
      </c>
      <c r="U23" s="19">
        <v>0.99990999999999997</v>
      </c>
      <c r="V23" s="16">
        <v>31.471</v>
      </c>
      <c r="W23" s="16">
        <v>4.6109999999999998</v>
      </c>
    </row>
    <row r="24" spans="1:23" ht="17.25" x14ac:dyDescent="0.25">
      <c r="A24" s="29"/>
      <c r="B24" s="29"/>
      <c r="C24" s="29"/>
      <c r="D24" s="29"/>
      <c r="E24" s="29"/>
      <c r="F24" s="29"/>
      <c r="G24" s="30"/>
      <c r="H24" s="15" t="s">
        <v>17</v>
      </c>
      <c r="I24" s="16">
        <v>26.956</v>
      </c>
      <c r="J24" s="16">
        <v>27.103000000000002</v>
      </c>
      <c r="K24" s="16">
        <v>27.097999999999999</v>
      </c>
      <c r="L24" s="16">
        <f t="shared" si="0"/>
        <v>5.000000000002558E-3</v>
      </c>
      <c r="M24" s="16">
        <f t="shared" si="1"/>
        <v>0.14199999999999946</v>
      </c>
      <c r="N24" s="26"/>
      <c r="O24" s="15" t="s">
        <v>17</v>
      </c>
      <c r="P24" s="16">
        <v>44.695999999999998</v>
      </c>
      <c r="Q24" s="17">
        <v>10.269299999999999</v>
      </c>
      <c r="R24" s="17">
        <v>163.54740000000001</v>
      </c>
      <c r="S24" s="18">
        <v>9.6782000000000007E-2</v>
      </c>
      <c r="T24" s="18">
        <v>5.9500000000000004E-4</v>
      </c>
      <c r="U24" s="19">
        <v>0.99997000000000003</v>
      </c>
      <c r="V24" s="16">
        <v>44.067</v>
      </c>
      <c r="W24" s="16">
        <v>6.3470000000000004</v>
      </c>
    </row>
    <row r="25" spans="1:23" ht="17.25" customHeight="1" x14ac:dyDescent="0.25">
      <c r="A25" s="29"/>
      <c r="B25" s="29"/>
      <c r="C25" s="29"/>
      <c r="D25" s="29"/>
      <c r="E25" s="29"/>
      <c r="F25" s="29"/>
      <c r="G25" s="30"/>
      <c r="H25" s="15" t="s">
        <v>15</v>
      </c>
      <c r="I25" s="16">
        <v>27.125</v>
      </c>
      <c r="J25" s="16">
        <v>27.27</v>
      </c>
      <c r="K25" s="16">
        <v>27.268000000000001</v>
      </c>
      <c r="L25" s="16">
        <f t="shared" si="0"/>
        <v>1.9999999999988916E-3</v>
      </c>
      <c r="M25" s="16">
        <f t="shared" si="1"/>
        <v>0.14300000000000068</v>
      </c>
      <c r="N25" s="26"/>
      <c r="O25" s="15" t="s">
        <v>15</v>
      </c>
      <c r="P25" s="16">
        <v>38.005000000000003</v>
      </c>
      <c r="Q25" s="17">
        <v>8.7318999999999996</v>
      </c>
      <c r="R25" s="17">
        <v>106.7777</v>
      </c>
      <c r="S25" s="18">
        <v>0.113451</v>
      </c>
      <c r="T25" s="18">
        <v>1.073E-3</v>
      </c>
      <c r="U25" s="19">
        <v>0.99992999999999999</v>
      </c>
      <c r="V25" s="16">
        <v>37.192</v>
      </c>
      <c r="W25" s="16">
        <v>5.4349999999999996</v>
      </c>
    </row>
    <row r="26" spans="1:23" ht="17.25" x14ac:dyDescent="0.25">
      <c r="A26" s="2"/>
      <c r="B26" s="2"/>
      <c r="C26" s="2"/>
      <c r="D26" s="2"/>
      <c r="E26" s="2"/>
      <c r="F26" s="2"/>
      <c r="H26" s="15" t="s">
        <v>14</v>
      </c>
      <c r="I26" s="16">
        <v>27.15</v>
      </c>
      <c r="J26" s="16">
        <v>27.3</v>
      </c>
      <c r="K26" s="16">
        <v>27.298999999999999</v>
      </c>
      <c r="L26" s="16">
        <f t="shared" si="0"/>
        <v>1.0000000000012221E-3</v>
      </c>
      <c r="M26" s="16">
        <f t="shared" si="1"/>
        <v>0.14900000000000091</v>
      </c>
      <c r="N26" s="26"/>
      <c r="O26" s="15" t="s">
        <v>14</v>
      </c>
      <c r="P26" s="16">
        <v>32.789000000000001</v>
      </c>
      <c r="Q26" s="17">
        <v>7.5335000000000001</v>
      </c>
      <c r="R26" s="17">
        <v>99.885999999999996</v>
      </c>
      <c r="S26" s="18">
        <v>0.131412</v>
      </c>
      <c r="T26" s="18">
        <v>1.3290000000000001E-3</v>
      </c>
      <c r="U26" s="19">
        <v>0.99992999999999999</v>
      </c>
      <c r="V26" s="16">
        <v>32.04</v>
      </c>
      <c r="W26" s="16">
        <v>4.8860000000000001</v>
      </c>
    </row>
    <row r="27" spans="1:23" x14ac:dyDescent="0.25">
      <c r="A27" s="2"/>
      <c r="B27" s="2"/>
      <c r="C27" s="2"/>
      <c r="D27" s="2"/>
      <c r="E27" s="2"/>
      <c r="F27" s="2"/>
      <c r="H27" s="5" t="s">
        <v>5</v>
      </c>
      <c r="I27" s="6">
        <v>28.353999999999999</v>
      </c>
      <c r="J27" s="6">
        <v>29.359000000000002</v>
      </c>
      <c r="K27" s="6">
        <v>29.353000000000002</v>
      </c>
      <c r="L27" s="6">
        <f t="shared" si="0"/>
        <v>6.0000000000002274E-3</v>
      </c>
      <c r="M27" s="6">
        <f t="shared" si="1"/>
        <v>0.99900000000000233</v>
      </c>
      <c r="N27" s="26"/>
      <c r="O27" s="5" t="s">
        <v>5</v>
      </c>
      <c r="P27" s="6">
        <v>10.677</v>
      </c>
      <c r="Q27" s="7">
        <v>2.4531999999999998</v>
      </c>
      <c r="R27" s="7">
        <v>168.4684</v>
      </c>
      <c r="S27" s="8">
        <v>0.40521200000000002</v>
      </c>
      <c r="T27" s="8">
        <v>2.4199999999999998E-3</v>
      </c>
      <c r="U27" s="9">
        <v>1</v>
      </c>
      <c r="V27" s="6">
        <v>10.531000000000001</v>
      </c>
      <c r="W27" s="6">
        <v>10.667</v>
      </c>
    </row>
    <row r="28" spans="1:23" ht="17.25" x14ac:dyDescent="0.25">
      <c r="A28" s="2"/>
      <c r="B28" s="2"/>
      <c r="C28" s="2"/>
      <c r="D28" s="2"/>
      <c r="E28" s="2"/>
      <c r="F28" s="2"/>
      <c r="H28" s="5" t="s">
        <v>16</v>
      </c>
      <c r="I28" s="6">
        <v>28.271000000000001</v>
      </c>
      <c r="J28" s="6">
        <v>29.274999999999999</v>
      </c>
      <c r="K28" s="6">
        <v>29.27</v>
      </c>
      <c r="L28" s="6">
        <f t="shared" si="0"/>
        <v>4.9999999999990052E-3</v>
      </c>
      <c r="M28" s="6">
        <f t="shared" si="1"/>
        <v>0.99899999999999878</v>
      </c>
      <c r="N28" s="26"/>
      <c r="O28" s="5" t="s">
        <v>16</v>
      </c>
      <c r="P28" s="6">
        <v>10.250999999999999</v>
      </c>
      <c r="Q28" s="7">
        <v>2.3552</v>
      </c>
      <c r="R28" s="7">
        <v>132.88059999999999</v>
      </c>
      <c r="S28" s="8">
        <v>0.42140300000000003</v>
      </c>
      <c r="T28" s="8">
        <v>3.1949999999999999E-3</v>
      </c>
      <c r="U28" s="9">
        <v>0.99997999999999998</v>
      </c>
      <c r="V28" s="6">
        <v>10.074</v>
      </c>
      <c r="W28" s="6">
        <v>10.24</v>
      </c>
    </row>
    <row r="29" spans="1:23" ht="17.25" x14ac:dyDescent="0.25">
      <c r="H29" s="5" t="s">
        <v>17</v>
      </c>
      <c r="I29" s="6">
        <v>28.722000000000001</v>
      </c>
      <c r="J29" s="6">
        <v>29.725000000000001</v>
      </c>
      <c r="K29" s="6">
        <v>29.72</v>
      </c>
      <c r="L29" s="6">
        <f t="shared" si="0"/>
        <v>5.000000000002558E-3</v>
      </c>
      <c r="M29" s="6">
        <f t="shared" si="1"/>
        <v>0.99799999999999756</v>
      </c>
      <c r="N29" s="26"/>
      <c r="O29" s="5" t="s">
        <v>17</v>
      </c>
      <c r="P29" s="6">
        <v>11.727</v>
      </c>
      <c r="Q29" s="7">
        <v>2.6943000000000001</v>
      </c>
      <c r="R29" s="7">
        <v>139.99160000000001</v>
      </c>
      <c r="S29" s="8">
        <v>0.368508</v>
      </c>
      <c r="T29" s="8">
        <v>2.6510000000000001E-3</v>
      </c>
      <c r="U29" s="9">
        <v>1</v>
      </c>
      <c r="V29" s="6">
        <v>11.534000000000001</v>
      </c>
      <c r="W29" s="6">
        <v>11.702999999999999</v>
      </c>
    </row>
    <row r="30" spans="1:23" ht="17.25" x14ac:dyDescent="0.25">
      <c r="H30" s="5" t="s">
        <v>15</v>
      </c>
      <c r="I30" s="6">
        <v>28.382000000000001</v>
      </c>
      <c r="J30" s="6">
        <v>29.385999999999999</v>
      </c>
      <c r="K30" s="6">
        <v>29.379000000000001</v>
      </c>
      <c r="L30" s="6">
        <f t="shared" si="0"/>
        <v>6.9999999999978968E-3</v>
      </c>
      <c r="M30" s="6">
        <f t="shared" si="1"/>
        <v>0.99699999999999989</v>
      </c>
      <c r="N30" s="26"/>
      <c r="O30" s="5" t="s">
        <v>15</v>
      </c>
      <c r="P30" s="6">
        <v>10.103</v>
      </c>
      <c r="Q30" s="7">
        <v>2.3212999999999999</v>
      </c>
      <c r="R30" s="7">
        <v>204.1515</v>
      </c>
      <c r="S30" s="8">
        <v>0.42867699999999997</v>
      </c>
      <c r="T30" s="8">
        <v>2.1099999999999999E-3</v>
      </c>
      <c r="U30" s="9">
        <v>1</v>
      </c>
      <c r="V30" s="6">
        <v>9.9890000000000008</v>
      </c>
      <c r="W30" s="6">
        <v>10.073</v>
      </c>
    </row>
    <row r="31" spans="1:23" ht="17.25" x14ac:dyDescent="0.25">
      <c r="H31" s="5" t="s">
        <v>14</v>
      </c>
      <c r="I31" s="6">
        <v>28.271000000000001</v>
      </c>
      <c r="J31" s="6">
        <v>29.274999999999999</v>
      </c>
      <c r="K31" s="6">
        <v>29.27</v>
      </c>
      <c r="L31" s="6">
        <f t="shared" si="0"/>
        <v>4.9999999999990052E-3</v>
      </c>
      <c r="M31" s="6">
        <f t="shared" si="1"/>
        <v>0.99899999999999878</v>
      </c>
      <c r="N31" s="26"/>
      <c r="O31" s="5" t="s">
        <v>14</v>
      </c>
      <c r="P31" s="6">
        <v>11.323</v>
      </c>
      <c r="Q31" s="7">
        <v>2.6015999999999999</v>
      </c>
      <c r="R31" s="7">
        <v>164.33680000000001</v>
      </c>
      <c r="S31" s="8">
        <v>0.38203300000000001</v>
      </c>
      <c r="T31" s="8">
        <v>2.3389999999999999E-3</v>
      </c>
      <c r="U31" s="9">
        <v>1</v>
      </c>
      <c r="V31" s="6">
        <v>11.164999999999999</v>
      </c>
      <c r="W31" s="6">
        <v>11.311999999999999</v>
      </c>
    </row>
    <row r="32" spans="1:23" x14ac:dyDescent="0.25">
      <c r="H32" s="15" t="s">
        <v>6</v>
      </c>
      <c r="I32" s="16">
        <v>27.15</v>
      </c>
      <c r="J32" s="16">
        <v>27.452000000000002</v>
      </c>
      <c r="K32" s="16">
        <v>27.446999999999999</v>
      </c>
      <c r="L32" s="16">
        <f t="shared" si="0"/>
        <v>5.000000000002558E-3</v>
      </c>
      <c r="M32" s="16">
        <f t="shared" si="1"/>
        <v>0.2970000000000006</v>
      </c>
      <c r="N32" s="26"/>
      <c r="O32" s="10" t="s">
        <v>6</v>
      </c>
      <c r="P32" s="11">
        <v>34.743000000000002</v>
      </c>
      <c r="Q32" s="12">
        <v>7.9824999999999999</v>
      </c>
      <c r="R32" s="12">
        <v>127.0857</v>
      </c>
      <c r="S32" s="13">
        <v>0.124288</v>
      </c>
      <c r="T32" s="13">
        <v>9.859999999999999E-4</v>
      </c>
      <c r="U32" s="14">
        <v>0.99999000000000005</v>
      </c>
      <c r="V32" s="11">
        <v>34.116999999999997</v>
      </c>
      <c r="W32" s="11">
        <v>10.319000000000001</v>
      </c>
    </row>
    <row r="33" spans="8:23" ht="17.25" x14ac:dyDescent="0.25">
      <c r="H33" s="15" t="s">
        <v>16</v>
      </c>
      <c r="I33" s="16">
        <v>26.957000000000001</v>
      </c>
      <c r="J33" s="16">
        <v>27.26</v>
      </c>
      <c r="K33" s="16">
        <v>27.251999999999999</v>
      </c>
      <c r="L33" s="16">
        <f t="shared" si="0"/>
        <v>8.0000000000026716E-3</v>
      </c>
      <c r="M33" s="16">
        <f t="shared" si="1"/>
        <v>0.29499999999999815</v>
      </c>
      <c r="N33" s="26"/>
      <c r="O33" s="15" t="s">
        <v>16</v>
      </c>
      <c r="P33" s="16">
        <v>47.445</v>
      </c>
      <c r="Q33" s="17">
        <v>10.9009</v>
      </c>
      <c r="R33" s="17">
        <v>142.19280000000001</v>
      </c>
      <c r="S33" s="18">
        <v>9.1091000000000005E-2</v>
      </c>
      <c r="T33" s="18">
        <v>6.4499999999999996E-4</v>
      </c>
      <c r="U33" s="19">
        <v>1</v>
      </c>
      <c r="V33" s="16">
        <v>46.679000000000002</v>
      </c>
      <c r="W33" s="16">
        <v>13.996</v>
      </c>
    </row>
    <row r="34" spans="8:23" ht="17.25" x14ac:dyDescent="0.25">
      <c r="H34" s="15" t="s">
        <v>17</v>
      </c>
      <c r="I34" s="16">
        <v>27.125</v>
      </c>
      <c r="J34" s="16">
        <v>27.43</v>
      </c>
      <c r="K34" s="16">
        <v>27.423999999999999</v>
      </c>
      <c r="L34" s="16">
        <f t="shared" si="0"/>
        <v>6.0000000000002274E-3</v>
      </c>
      <c r="M34" s="16">
        <f t="shared" si="1"/>
        <v>0.29899999999999949</v>
      </c>
      <c r="N34" s="26"/>
      <c r="O34" s="15" t="s">
        <v>17</v>
      </c>
      <c r="P34" s="16">
        <v>51.088999999999999</v>
      </c>
      <c r="Q34" s="17">
        <v>11.738099999999999</v>
      </c>
      <c r="R34" s="17">
        <v>136.25620000000001</v>
      </c>
      <c r="S34" s="18">
        <v>8.4656999999999996E-2</v>
      </c>
      <c r="T34" s="18">
        <v>6.2500000000000001E-4</v>
      </c>
      <c r="U34" s="19">
        <v>0.99999000000000005</v>
      </c>
      <c r="V34" s="16">
        <v>50.228999999999999</v>
      </c>
      <c r="W34" s="16">
        <v>15.276</v>
      </c>
    </row>
    <row r="35" spans="8:23" ht="17.25" x14ac:dyDescent="0.25">
      <c r="H35" s="15" t="s">
        <v>15</v>
      </c>
      <c r="I35" s="16">
        <v>27.148</v>
      </c>
      <c r="J35" s="16">
        <v>27.452000000000002</v>
      </c>
      <c r="K35" s="16">
        <v>27.446999999999999</v>
      </c>
      <c r="L35" s="16">
        <f t="shared" si="0"/>
        <v>5.000000000002558E-3</v>
      </c>
      <c r="M35" s="16">
        <f t="shared" si="1"/>
        <v>0.29899999999999949</v>
      </c>
      <c r="N35" s="26"/>
      <c r="O35" s="15" t="s">
        <v>15</v>
      </c>
      <c r="P35" s="16">
        <v>49.531999999999996</v>
      </c>
      <c r="Q35" s="17">
        <v>11.3804</v>
      </c>
      <c r="R35" s="17">
        <v>161.7159</v>
      </c>
      <c r="S35" s="18">
        <v>8.7327000000000002E-2</v>
      </c>
      <c r="T35" s="18">
        <v>5.4299999999999997E-4</v>
      </c>
      <c r="U35" s="19">
        <v>1</v>
      </c>
      <c r="V35" s="16">
        <v>48.826999999999998</v>
      </c>
      <c r="W35" s="16">
        <v>14.81</v>
      </c>
    </row>
    <row r="36" spans="8:23" ht="17.25" x14ac:dyDescent="0.25">
      <c r="H36" s="15" t="s">
        <v>14</v>
      </c>
      <c r="I36" s="16">
        <v>26.956</v>
      </c>
      <c r="J36" s="16">
        <v>27.260999999999999</v>
      </c>
      <c r="K36" s="16">
        <v>27.254999999999999</v>
      </c>
      <c r="L36" s="16">
        <f t="shared" si="0"/>
        <v>6.0000000000002274E-3</v>
      </c>
      <c r="M36" s="16">
        <f t="shared" si="1"/>
        <v>0.29899999999999949</v>
      </c>
      <c r="N36" s="26"/>
      <c r="O36" s="15" t="s">
        <v>14</v>
      </c>
      <c r="P36" s="16">
        <v>52.343000000000004</v>
      </c>
      <c r="Q36" s="17">
        <v>12.026199999999999</v>
      </c>
      <c r="R36" s="17">
        <v>206.0076</v>
      </c>
      <c r="S36" s="18">
        <v>8.2748000000000002E-2</v>
      </c>
      <c r="T36" s="18">
        <v>4.0400000000000001E-4</v>
      </c>
      <c r="U36" s="19">
        <v>1</v>
      </c>
      <c r="V36" s="16">
        <v>51.756999999999998</v>
      </c>
      <c r="W36" s="16">
        <v>15.651</v>
      </c>
    </row>
  </sheetData>
  <mergeCells count="11">
    <mergeCell ref="O1:Q1"/>
    <mergeCell ref="C6:D6"/>
    <mergeCell ref="A4:F5"/>
    <mergeCell ref="A1:D1"/>
    <mergeCell ref="A20:G23"/>
    <mergeCell ref="O2:V3"/>
    <mergeCell ref="O5:W5"/>
    <mergeCell ref="A13:G13"/>
    <mergeCell ref="H4:M5"/>
    <mergeCell ref="A14:G16"/>
    <mergeCell ref="A17:G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Kruse</dc:creator>
  <cp:lastModifiedBy>Aaron M Kruse</cp:lastModifiedBy>
  <dcterms:created xsi:type="dcterms:W3CDTF">2016-12-02T19:02:16Z</dcterms:created>
  <dcterms:modified xsi:type="dcterms:W3CDTF">2016-12-08T18:53:30Z</dcterms:modified>
</cp:coreProperties>
</file>